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1420" yWindow="1440" windowWidth="24160" windowHeight="14620" tabRatio="500" activeTab="1"/>
  </bookViews>
  <sheets>
    <sheet name="Data" sheetId="1" r:id="rId1"/>
    <sheet name="Figure A.2" sheetId="6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8" i="1" l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2" i="1"/>
  <c r="J40" i="1"/>
  <c r="I40" i="1"/>
  <c r="H40" i="1"/>
  <c r="G40" i="1"/>
  <c r="E40" i="1"/>
</calcChain>
</file>

<file path=xl/sharedStrings.xml><?xml version="1.0" encoding="utf-8"?>
<sst xmlns="http://schemas.openxmlformats.org/spreadsheetml/2006/main" count="99" uniqueCount="61">
  <si>
    <t>Fires</t>
  </si>
  <si>
    <t>Agriculture</t>
  </si>
  <si>
    <t>Death Notices</t>
  </si>
  <si>
    <t>Foreign Trade</t>
  </si>
  <si>
    <t>Social Welfare</t>
  </si>
  <si>
    <t>Energy</t>
  </si>
  <si>
    <t>Environment</t>
  </si>
  <si>
    <t>Housing</t>
  </si>
  <si>
    <t>Transportation</t>
  </si>
  <si>
    <t>Civil Rights</t>
  </si>
  <si>
    <t>Education</t>
  </si>
  <si>
    <t>Sports</t>
  </si>
  <si>
    <t>Health</t>
  </si>
  <si>
    <t>Defense</t>
  </si>
  <si>
    <t>Government Operations</t>
  </si>
  <si>
    <t>Economy</t>
  </si>
  <si>
    <t>International Affairs</t>
  </si>
  <si>
    <t>State Government</t>
  </si>
  <si>
    <t>TABLE/FIGURE:</t>
  </si>
  <si>
    <t>DATA SOURCE:</t>
  </si>
  <si>
    <t>NYT Front-Page Data Set</t>
  </si>
  <si>
    <t>DO FILE:</t>
  </si>
  <si>
    <t>2_nyt_ftpg_topics.do</t>
  </si>
  <si>
    <t>NOTES:</t>
  </si>
  <si>
    <t>Questions: Email Amber Boydstun &lt;aboydstun@gmail.com&gt;</t>
  </si>
  <si>
    <t>Science &amp; Technology</t>
  </si>
  <si>
    <t>Labor &amp; Immigration</t>
  </si>
  <si>
    <t>Arts &amp; Culture</t>
  </si>
  <si>
    <t>Banking</t>
  </si>
  <si>
    <t>Law &amp; Crime</t>
  </si>
  <si>
    <t>Public Lands</t>
  </si>
  <si>
    <t>Weather</t>
  </si>
  <si>
    <t>Religion</t>
  </si>
  <si>
    <t>Human Interest</t>
  </si>
  <si>
    <t>Code</t>
  </si>
  <si>
    <t>Major Topic Category</t>
  </si>
  <si>
    <t>Topic Abbreviation</t>
  </si>
  <si>
    <t>Total, 1996-2006</t>
  </si>
  <si>
    <t xml:space="preserve">Percent Total </t>
  </si>
  <si>
    <t>% Before</t>
  </si>
  <si>
    <t>% After</t>
  </si>
  <si>
    <t>International Affairs &amp; Foreign Aid</t>
  </si>
  <si>
    <t>Law, Crime, &amp; Family</t>
  </si>
  <si>
    <t>Sports &amp; Recreation</t>
  </si>
  <si>
    <t>Banking, Finance, &amp; Domestic Commerce</t>
  </si>
  <si>
    <t>Macroeconomics</t>
  </si>
  <si>
    <t>Civil Rights, Minority Issues, &amp; Civil Liberties</t>
  </si>
  <si>
    <t>Labor, Employment, &amp; Immigration</t>
  </si>
  <si>
    <t>Space, Science, Technology &amp; Communications</t>
  </si>
  <si>
    <t>Culture &amp; Entertainment</t>
  </si>
  <si>
    <t>State &amp; Local Government Administration</t>
  </si>
  <si>
    <t>Housing &amp; Community Development</t>
  </si>
  <si>
    <t>Churches &amp; Religion</t>
  </si>
  <si>
    <t>Public Lands &amp; Water Management</t>
  </si>
  <si>
    <t>Human Interest, Other, &amp; Miscellaneous</t>
  </si>
  <si>
    <t>Weather &amp; Natural Disasters</t>
  </si>
  <si>
    <t>Total (Mean Across 32 Months)</t>
  </si>
  <si>
    <r>
      <t xml:space="preserve">Figure A.2.  </t>
    </r>
    <r>
      <rPr>
        <i/>
        <sz val="12"/>
        <rFont val="Calibri"/>
      </rPr>
      <t>Times</t>
    </r>
    <r>
      <rPr>
        <sz val="12"/>
        <rFont val="Calibri"/>
      </rPr>
      <t xml:space="preserve"> Front-Page Attention Before and After 9/11</t>
    </r>
  </si>
  <si>
    <t>Banking &amp; Commerce</t>
  </si>
  <si>
    <t>Before 9/11 (Jan. 1, 1996–Sept. 11, 2001)</t>
  </si>
  <si>
    <t>After 9/11 (Sept. 12, 2001–Dec. 31, 2006)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</si>
</sst>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2"/>
      <color theme="1"/>
      <name val="Calibri"/>
      <family val="2"/>
      <scheme val="minor"/>
    </font>
    <font>
      <sz val="12"/>
      <name val="Calibri"/>
    </font>
    <font>
      <sz val="12"/>
      <name val="Calibri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</font>
    <font>
      <i/>
      <sz val="12"/>
      <name val="Calibri"/>
    </font>
    <font>
      <sz val="12"/>
      <color rgb="FF000000"/>
      <name val="Calibri"/>
    </font>
    <font>
      <sz val="12"/>
      <color theme="1"/>
      <name val="Calibri"/>
    </font>
    <font>
      <b/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6" fillId="2" borderId="1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9" fillId="0" borderId="0" xfId="0" applyFont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0" borderId="4" xfId="0" applyFont="1" applyBorder="1" applyAlignment="1"/>
    <xf numFmtId="0" fontId="2" fillId="0" borderId="0" xfId="0" applyFont="1" applyAlignment="1"/>
    <xf numFmtId="0" fontId="8" fillId="0" borderId="0" xfId="0" applyFont="1" applyAlignment="1"/>
    <xf numFmtId="0" fontId="2" fillId="2" borderId="0" xfId="0" applyFont="1" applyFill="1" applyAlignment="1"/>
    <xf numFmtId="0" fontId="2" fillId="2" borderId="6" xfId="0" applyFont="1" applyFill="1" applyBorder="1" applyAlignment="1"/>
    <xf numFmtId="0" fontId="2" fillId="3" borderId="0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10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164" fontId="9" fillId="0" borderId="0" xfId="137" applyNumberFormat="1" applyFont="1" applyBorder="1" applyAlignment="1">
      <alignment horizontal="right" vertical="center"/>
    </xf>
    <xf numFmtId="1" fontId="9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9" fontId="10" fillId="0" borderId="0" xfId="0" applyNumberFormat="1" applyFont="1" applyBorder="1" applyAlignment="1">
      <alignment horizontal="right" vertical="center"/>
    </xf>
    <xf numFmtId="9" fontId="10" fillId="0" borderId="0" xfId="137" applyFont="1" applyAlignment="1">
      <alignment horizontal="right" vertical="center"/>
    </xf>
    <xf numFmtId="0" fontId="10" fillId="0" borderId="0" xfId="0" applyFont="1" applyBorder="1" applyAlignment="1">
      <alignment horizontal="left" vertical="center"/>
    </xf>
  </cellXfs>
  <cellStyles count="2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Normal" xfId="0" builtinId="0"/>
    <cellStyle name="Percent" xfId="137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29674602958"/>
          <c:y val="0.0209580049261084"/>
          <c:w val="0.862811161214393"/>
          <c:h val="0.677096898955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Data!$G$11</c:f>
              <c:strCache>
                <c:ptCount val="1"/>
                <c:pt idx="0">
                  <c:v>Before 9/11 (Jan. 1, 1996–Sept. 11, 2001)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Data!$A$12:$A$38</c:f>
              <c:strCache>
                <c:ptCount val="27"/>
                <c:pt idx="0">
                  <c:v>Weather</c:v>
                </c:pt>
                <c:pt idx="1">
                  <c:v>Agriculture</c:v>
                </c:pt>
                <c:pt idx="2">
                  <c:v>Human Interest</c:v>
                </c:pt>
                <c:pt idx="3">
                  <c:v>Foreign Trade</c:v>
                </c:pt>
                <c:pt idx="4">
                  <c:v>Death Notices</c:v>
                </c:pt>
                <c:pt idx="5">
                  <c:v>Public Lands</c:v>
                </c:pt>
                <c:pt idx="6">
                  <c:v>Social Welfare</c:v>
                </c:pt>
                <c:pt idx="7">
                  <c:v>Energy</c:v>
                </c:pt>
                <c:pt idx="8">
                  <c:v>Religion</c:v>
                </c:pt>
                <c:pt idx="9">
                  <c:v>Environment</c:v>
                </c:pt>
                <c:pt idx="10">
                  <c:v>Housing</c:v>
                </c:pt>
                <c:pt idx="11">
                  <c:v>State Government</c:v>
                </c:pt>
                <c:pt idx="12">
                  <c:v>Transportation</c:v>
                </c:pt>
                <c:pt idx="13">
                  <c:v>Arts &amp; Culture</c:v>
                </c:pt>
                <c:pt idx="14">
                  <c:v>Science &amp; Technology</c:v>
                </c:pt>
                <c:pt idx="15">
                  <c:v>Labor &amp; Immigration</c:v>
                </c:pt>
                <c:pt idx="16">
                  <c:v>Fires</c:v>
                </c:pt>
                <c:pt idx="17">
                  <c:v>Education</c:v>
                </c:pt>
                <c:pt idx="18">
                  <c:v>Civil Rights</c:v>
                </c:pt>
                <c:pt idx="19">
                  <c:v>Economy</c:v>
                </c:pt>
                <c:pt idx="20">
                  <c:v>Banking &amp; Commerce</c:v>
                </c:pt>
                <c:pt idx="21">
                  <c:v>Sports</c:v>
                </c:pt>
                <c:pt idx="22">
                  <c:v>Health</c:v>
                </c:pt>
                <c:pt idx="23">
                  <c:v>Law &amp; Crime</c:v>
                </c:pt>
                <c:pt idx="24">
                  <c:v>Government Operations</c:v>
                </c:pt>
                <c:pt idx="25">
                  <c:v>Defense</c:v>
                </c:pt>
                <c:pt idx="26">
                  <c:v>International Affairs</c:v>
                </c:pt>
              </c:strCache>
            </c:strRef>
          </c:cat>
          <c:val>
            <c:numRef>
              <c:f>Data!$H$12:$H$38</c:f>
              <c:numCache>
                <c:formatCode>0.0%</c:formatCode>
                <c:ptCount val="27"/>
                <c:pt idx="0">
                  <c:v>0.00364614465032875</c:v>
                </c:pt>
                <c:pt idx="1">
                  <c:v>0.00621637776449492</c:v>
                </c:pt>
                <c:pt idx="2">
                  <c:v>0.00484160191273162</c:v>
                </c:pt>
                <c:pt idx="3">
                  <c:v>0.0118350268977884</c:v>
                </c:pt>
                <c:pt idx="4">
                  <c:v>0.00896592946802152</c:v>
                </c:pt>
                <c:pt idx="5">
                  <c:v>0.00717274357441721</c:v>
                </c:pt>
                <c:pt idx="6">
                  <c:v>0.0119545726240287</c:v>
                </c:pt>
                <c:pt idx="7">
                  <c:v>0.010818888224746</c:v>
                </c:pt>
                <c:pt idx="8">
                  <c:v>0.0100418410041841</c:v>
                </c:pt>
                <c:pt idx="9">
                  <c:v>0.0131500298864316</c:v>
                </c:pt>
                <c:pt idx="10">
                  <c:v>0.012074118350269</c:v>
                </c:pt>
                <c:pt idx="11">
                  <c:v>0.0184100418410042</c:v>
                </c:pt>
                <c:pt idx="12">
                  <c:v>0.0213389121338912</c:v>
                </c:pt>
                <c:pt idx="13">
                  <c:v>0.0213986849970114</c:v>
                </c:pt>
                <c:pt idx="14">
                  <c:v>0.0256425582785415</c:v>
                </c:pt>
                <c:pt idx="15">
                  <c:v>0.0277943813508667</c:v>
                </c:pt>
                <c:pt idx="16">
                  <c:v>0.0253436939629408</c:v>
                </c:pt>
                <c:pt idx="17">
                  <c:v>0.0342498505678422</c:v>
                </c:pt>
                <c:pt idx="18">
                  <c:v>0.0298266586969516</c:v>
                </c:pt>
                <c:pt idx="19">
                  <c:v>0.0393305439330544</c:v>
                </c:pt>
                <c:pt idx="20">
                  <c:v>0.0356246264196055</c:v>
                </c:pt>
                <c:pt idx="21">
                  <c:v>0.0456664674237896</c:v>
                </c:pt>
                <c:pt idx="22">
                  <c:v>0.0613269575612672</c:v>
                </c:pt>
                <c:pt idx="23">
                  <c:v>0.0664076509264794</c:v>
                </c:pt>
                <c:pt idx="24">
                  <c:v>0.158696951583981</c:v>
                </c:pt>
                <c:pt idx="25">
                  <c:v>0.0760908547519426</c:v>
                </c:pt>
                <c:pt idx="26">
                  <c:v>0.212133891213389</c:v>
                </c:pt>
              </c:numCache>
            </c:numRef>
          </c:val>
        </c:ser>
        <c:ser>
          <c:idx val="1"/>
          <c:order val="1"/>
          <c:tx>
            <c:strRef>
              <c:f>Data!$I$11</c:f>
              <c:strCache>
                <c:ptCount val="1"/>
                <c:pt idx="0">
                  <c:v>After 9/11 (Sept. 12, 2001–Dec. 31, 2006)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Data!$A$12:$A$38</c:f>
              <c:strCache>
                <c:ptCount val="27"/>
                <c:pt idx="0">
                  <c:v>Weather</c:v>
                </c:pt>
                <c:pt idx="1">
                  <c:v>Agriculture</c:v>
                </c:pt>
                <c:pt idx="2">
                  <c:v>Human Interest</c:v>
                </c:pt>
                <c:pt idx="3">
                  <c:v>Foreign Trade</c:v>
                </c:pt>
                <c:pt idx="4">
                  <c:v>Death Notices</c:v>
                </c:pt>
                <c:pt idx="5">
                  <c:v>Public Lands</c:v>
                </c:pt>
                <c:pt idx="6">
                  <c:v>Social Welfare</c:v>
                </c:pt>
                <c:pt idx="7">
                  <c:v>Energy</c:v>
                </c:pt>
                <c:pt idx="8">
                  <c:v>Religion</c:v>
                </c:pt>
                <c:pt idx="9">
                  <c:v>Environment</c:v>
                </c:pt>
                <c:pt idx="10">
                  <c:v>Housing</c:v>
                </c:pt>
                <c:pt idx="11">
                  <c:v>State Government</c:v>
                </c:pt>
                <c:pt idx="12">
                  <c:v>Transportation</c:v>
                </c:pt>
                <c:pt idx="13">
                  <c:v>Arts &amp; Culture</c:v>
                </c:pt>
                <c:pt idx="14">
                  <c:v>Science &amp; Technology</c:v>
                </c:pt>
                <c:pt idx="15">
                  <c:v>Labor &amp; Immigration</c:v>
                </c:pt>
                <c:pt idx="16">
                  <c:v>Fires</c:v>
                </c:pt>
                <c:pt idx="17">
                  <c:v>Education</c:v>
                </c:pt>
                <c:pt idx="18">
                  <c:v>Civil Rights</c:v>
                </c:pt>
                <c:pt idx="19">
                  <c:v>Economy</c:v>
                </c:pt>
                <c:pt idx="20">
                  <c:v>Banking &amp; Commerce</c:v>
                </c:pt>
                <c:pt idx="21">
                  <c:v>Sports</c:v>
                </c:pt>
                <c:pt idx="22">
                  <c:v>Health</c:v>
                </c:pt>
                <c:pt idx="23">
                  <c:v>Law &amp; Crime</c:v>
                </c:pt>
                <c:pt idx="24">
                  <c:v>Government Operations</c:v>
                </c:pt>
                <c:pt idx="25">
                  <c:v>Defense</c:v>
                </c:pt>
                <c:pt idx="26">
                  <c:v>International Affairs</c:v>
                </c:pt>
              </c:strCache>
            </c:strRef>
          </c:cat>
          <c:val>
            <c:numRef>
              <c:f>Data!$J$12:$J$38</c:f>
              <c:numCache>
                <c:formatCode>0.0%</c:formatCode>
                <c:ptCount val="27"/>
                <c:pt idx="0">
                  <c:v>0.00475391498881432</c:v>
                </c:pt>
                <c:pt idx="1">
                  <c:v>0.00447427293064877</c:v>
                </c:pt>
                <c:pt idx="2">
                  <c:v>0.00636185682326622</c:v>
                </c:pt>
                <c:pt idx="3">
                  <c:v>0.00391498881431767</c:v>
                </c:pt>
                <c:pt idx="4">
                  <c:v>0.00824944071588367</c:v>
                </c:pt>
                <c:pt idx="5">
                  <c:v>0.0104166666666667</c:v>
                </c:pt>
                <c:pt idx="6">
                  <c:v>0.00510346756152125</c:v>
                </c:pt>
                <c:pt idx="7">
                  <c:v>0.00824944071588367</c:v>
                </c:pt>
                <c:pt idx="8">
                  <c:v>0.0112555928411633</c:v>
                </c:pt>
                <c:pt idx="9">
                  <c:v>0.00936800894854586</c:v>
                </c:pt>
                <c:pt idx="10">
                  <c:v>0.0145413870246085</c:v>
                </c:pt>
                <c:pt idx="11">
                  <c:v>0.0185262863534676</c:v>
                </c:pt>
                <c:pt idx="12">
                  <c:v>0.0165687919463087</c:v>
                </c:pt>
                <c:pt idx="13">
                  <c:v>0.0249580536912752</c:v>
                </c:pt>
                <c:pt idx="14">
                  <c:v>0.0202740492170022</c:v>
                </c:pt>
                <c:pt idx="15">
                  <c:v>0.0198545861297539</c:v>
                </c:pt>
                <c:pt idx="16">
                  <c:v>0.0241191275167785</c:v>
                </c:pt>
                <c:pt idx="17">
                  <c:v>0.0236996644295302</c:v>
                </c:pt>
                <c:pt idx="18">
                  <c:v>0.0290128635346756</c:v>
                </c:pt>
                <c:pt idx="19">
                  <c:v>0.0213926174496644</c:v>
                </c:pt>
                <c:pt idx="20">
                  <c:v>0.0456515659955257</c:v>
                </c:pt>
                <c:pt idx="21">
                  <c:v>0.035584451901566</c:v>
                </c:pt>
                <c:pt idx="22">
                  <c:v>0.0540408277404922</c:v>
                </c:pt>
                <c:pt idx="23">
                  <c:v>0.0683025727069351</c:v>
                </c:pt>
                <c:pt idx="24">
                  <c:v>0.0910934004474273</c:v>
                </c:pt>
                <c:pt idx="25">
                  <c:v>0.224133109619687</c:v>
                </c:pt>
                <c:pt idx="26">
                  <c:v>0.196098993288591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461944"/>
        <c:axId val="2095465240"/>
      </c:barChart>
      <c:catAx>
        <c:axId val="20954619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095465240"/>
        <c:crosses val="autoZero"/>
        <c:auto val="1"/>
        <c:lblAlgn val="ctr"/>
        <c:lblOffset val="100"/>
        <c:tickLblSkip val="1"/>
        <c:noMultiLvlLbl val="0"/>
      </c:catAx>
      <c:valAx>
        <c:axId val="20954652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Agenda</a:t>
                </a:r>
              </a:p>
            </c:rich>
          </c:tx>
          <c:layout>
            <c:manualLayout>
              <c:xMode val="edge"/>
              <c:yMode val="edge"/>
              <c:x val="0.00107614064626089"/>
              <c:y val="0.1708810032836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209546194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1909416465208"/>
          <c:y val="0.0271194145983232"/>
          <c:w val="0.484786132404413"/>
          <c:h val="0.116349560377905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500" b="0">
          <a:latin typeface="Helvetica"/>
          <a:cs typeface="Helvetica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50" workbookViewId="0"/>
  </sheetViews>
  <pageMargins left="1" right="1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119533" cy="58335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11" workbookViewId="0">
      <selection activeCell="J12" sqref="J12"/>
    </sheetView>
  </sheetViews>
  <sheetFormatPr baseColWidth="10" defaultRowHeight="15" x14ac:dyDescent="0"/>
  <cols>
    <col min="1" max="1" width="15.1640625" style="5" bestFit="1" customWidth="1"/>
    <col min="2" max="2" width="15.83203125" style="5" bestFit="1" customWidth="1"/>
    <col min="3" max="4" width="11" style="5" bestFit="1" customWidth="1"/>
    <col min="5" max="5" width="10.83203125" style="5"/>
    <col min="6" max="7" width="11" style="5" bestFit="1" customWidth="1"/>
    <col min="8" max="8" width="10.83203125" style="5"/>
    <col min="9" max="9" width="13.83203125" style="5" bestFit="1" customWidth="1"/>
    <col min="10" max="11" width="10.83203125" style="5"/>
    <col min="12" max="12" width="11" style="5" bestFit="1" customWidth="1"/>
    <col min="13" max="13" width="12.1640625" style="5" bestFit="1" customWidth="1"/>
    <col min="14" max="14" width="11" style="5" bestFit="1" customWidth="1"/>
    <col min="15" max="15" width="12.1640625" style="5" bestFit="1" customWidth="1"/>
    <col min="16" max="16" width="11" style="5" bestFit="1" customWidth="1"/>
    <col min="17" max="17" width="12.1640625" style="5" bestFit="1" customWidth="1"/>
    <col min="18" max="16384" width="10.83203125" style="5"/>
  </cols>
  <sheetData>
    <row r="1" spans="1:14">
      <c r="A1" s="1" t="s">
        <v>18</v>
      </c>
      <c r="B1" s="6" t="s">
        <v>57</v>
      </c>
      <c r="C1" s="6"/>
      <c r="D1" s="6"/>
      <c r="E1" s="6"/>
      <c r="F1" s="6"/>
      <c r="G1" s="6"/>
      <c r="H1" s="6"/>
      <c r="I1" s="6"/>
      <c r="J1" s="7"/>
      <c r="K1" s="8"/>
      <c r="L1" s="8"/>
      <c r="M1" s="9"/>
      <c r="N1" s="10"/>
    </row>
    <row r="2" spans="1:14">
      <c r="A2" s="2" t="s">
        <v>19</v>
      </c>
      <c r="B2" s="11" t="s">
        <v>20</v>
      </c>
      <c r="C2" s="11"/>
      <c r="D2" s="11"/>
      <c r="E2" s="11"/>
      <c r="F2" s="11"/>
      <c r="G2" s="11"/>
      <c r="H2" s="11"/>
      <c r="I2" s="11"/>
      <c r="J2" s="12"/>
      <c r="K2" s="9"/>
      <c r="L2" s="9"/>
      <c r="M2" s="9"/>
      <c r="N2" s="10"/>
    </row>
    <row r="3" spans="1:14">
      <c r="A3" s="2" t="s">
        <v>21</v>
      </c>
      <c r="B3" s="13" t="s">
        <v>22</v>
      </c>
      <c r="C3" s="11"/>
      <c r="D3" s="11"/>
      <c r="E3" s="11"/>
      <c r="F3" s="11"/>
      <c r="G3" s="11"/>
      <c r="H3" s="11"/>
      <c r="I3" s="11"/>
      <c r="J3" s="12"/>
      <c r="K3" s="9"/>
      <c r="L3" s="9"/>
      <c r="M3" s="9"/>
      <c r="N3" s="10"/>
    </row>
    <row r="4" spans="1:14">
      <c r="A4" s="2" t="s">
        <v>23</v>
      </c>
      <c r="B4" s="13" t="s">
        <v>24</v>
      </c>
      <c r="C4" s="11"/>
      <c r="D4" s="11"/>
      <c r="E4" s="11"/>
      <c r="F4" s="11"/>
      <c r="G4" s="11"/>
      <c r="H4" s="11"/>
      <c r="I4" s="11"/>
      <c r="J4" s="12"/>
      <c r="K4" s="9"/>
      <c r="L4" s="9"/>
      <c r="M4" s="9"/>
      <c r="N4" s="10"/>
    </row>
    <row r="5" spans="1:14">
      <c r="A5" s="2"/>
      <c r="B5" s="11"/>
      <c r="C5" s="11"/>
      <c r="D5" s="11"/>
      <c r="E5" s="11"/>
      <c r="F5" s="11"/>
      <c r="G5" s="11"/>
      <c r="H5" s="11"/>
      <c r="I5" s="11"/>
      <c r="J5" s="12"/>
      <c r="K5" s="9"/>
      <c r="L5" s="9"/>
      <c r="M5" s="9"/>
      <c r="N5" s="10"/>
    </row>
    <row r="6" spans="1:14">
      <c r="A6" s="2"/>
      <c r="B6" s="13"/>
      <c r="C6" s="11"/>
      <c r="D6" s="11"/>
      <c r="E6" s="11"/>
      <c r="F6" s="11"/>
      <c r="G6" s="11"/>
      <c r="H6" s="11"/>
      <c r="I6" s="11"/>
      <c r="J6" s="12"/>
      <c r="K6" s="9"/>
      <c r="L6" s="9"/>
      <c r="M6" s="9"/>
      <c r="N6" s="10"/>
    </row>
    <row r="7" spans="1:14">
      <c r="A7" s="2"/>
      <c r="B7" s="11"/>
      <c r="C7" s="11"/>
      <c r="D7" s="11"/>
      <c r="E7" s="11"/>
      <c r="F7" s="11"/>
      <c r="G7" s="11"/>
      <c r="H7" s="11"/>
      <c r="I7" s="11"/>
      <c r="J7" s="12"/>
      <c r="K7" s="9"/>
      <c r="L7" s="9"/>
      <c r="M7" s="9"/>
      <c r="N7" s="10"/>
    </row>
    <row r="8" spans="1:14" ht="16" thickBot="1">
      <c r="A8" s="3"/>
      <c r="B8" s="14"/>
      <c r="C8" s="14"/>
      <c r="D8" s="14"/>
      <c r="E8" s="14"/>
      <c r="F8" s="14"/>
      <c r="G8" s="14"/>
      <c r="H8" s="14"/>
      <c r="I8" s="14"/>
      <c r="J8" s="15"/>
      <c r="K8" s="9"/>
      <c r="L8" s="9"/>
      <c r="M8" s="9"/>
      <c r="N8" s="10"/>
    </row>
    <row r="10" spans="1:14" ht="64" customHeight="1"/>
    <row r="11" spans="1:14" s="16" customFormat="1">
      <c r="B11" s="17" t="s">
        <v>34</v>
      </c>
      <c r="C11" s="18" t="s">
        <v>35</v>
      </c>
      <c r="D11" s="18" t="s">
        <v>36</v>
      </c>
      <c r="E11" s="17" t="s">
        <v>37</v>
      </c>
      <c r="F11" s="17" t="s">
        <v>38</v>
      </c>
      <c r="G11" s="17" t="s">
        <v>59</v>
      </c>
      <c r="H11" s="17" t="s">
        <v>39</v>
      </c>
      <c r="I11" s="17" t="s">
        <v>60</v>
      </c>
      <c r="J11" s="17" t="s">
        <v>40</v>
      </c>
    </row>
    <row r="12" spans="1:14">
      <c r="A12" s="19" t="s">
        <v>31</v>
      </c>
      <c r="B12" s="20">
        <v>26</v>
      </c>
      <c r="C12" s="19" t="s">
        <v>55</v>
      </c>
      <c r="D12" s="19" t="s">
        <v>31</v>
      </c>
      <c r="E12" s="21">
        <v>129</v>
      </c>
      <c r="F12" s="22">
        <v>7.4999999999999997E-3</v>
      </c>
      <c r="G12" s="4">
        <v>61</v>
      </c>
      <c r="H12" s="23">
        <f>G12/G$40</f>
        <v>3.646144650328751E-3</v>
      </c>
      <c r="I12" s="24">
        <v>68</v>
      </c>
      <c r="J12" s="23">
        <f>I12/I$40</f>
        <v>4.7539149888143175E-3</v>
      </c>
    </row>
    <row r="13" spans="1:14">
      <c r="A13" s="19" t="s">
        <v>1</v>
      </c>
      <c r="B13" s="20">
        <v>4</v>
      </c>
      <c r="C13" s="19" t="s">
        <v>1</v>
      </c>
      <c r="D13" s="19" t="s">
        <v>1</v>
      </c>
      <c r="E13" s="21">
        <v>168</v>
      </c>
      <c r="F13" s="22">
        <v>9.7674418604651158E-3</v>
      </c>
      <c r="G13" s="4">
        <v>104</v>
      </c>
      <c r="H13" s="23">
        <f t="shared" ref="H13:J38" si="0">G13/G$40</f>
        <v>6.2163777644949191E-3</v>
      </c>
      <c r="I13" s="24">
        <v>64</v>
      </c>
      <c r="J13" s="23">
        <f t="shared" si="0"/>
        <v>4.4742729306487695E-3</v>
      </c>
    </row>
    <row r="14" spans="1:14">
      <c r="A14" s="19" t="s">
        <v>33</v>
      </c>
      <c r="B14" s="20">
        <v>99</v>
      </c>
      <c r="C14" s="19" t="s">
        <v>54</v>
      </c>
      <c r="D14" s="19" t="s">
        <v>33</v>
      </c>
      <c r="E14" s="21">
        <v>172</v>
      </c>
      <c r="F14" s="22">
        <v>0.01</v>
      </c>
      <c r="G14" s="4">
        <v>81</v>
      </c>
      <c r="H14" s="23">
        <f t="shared" si="0"/>
        <v>4.8416019127316195E-3</v>
      </c>
      <c r="I14" s="24">
        <v>91</v>
      </c>
      <c r="J14" s="23">
        <f t="shared" si="0"/>
        <v>6.361856823266219E-3</v>
      </c>
    </row>
    <row r="15" spans="1:14">
      <c r="A15" s="19" t="s">
        <v>3</v>
      </c>
      <c r="B15" s="20">
        <v>18</v>
      </c>
      <c r="C15" s="19" t="s">
        <v>3</v>
      </c>
      <c r="D15" s="19" t="s">
        <v>3</v>
      </c>
      <c r="E15" s="21">
        <v>254</v>
      </c>
      <c r="F15" s="22">
        <v>1.4767441860465115E-2</v>
      </c>
      <c r="G15" s="4">
        <v>198</v>
      </c>
      <c r="H15" s="23">
        <f t="shared" si="0"/>
        <v>1.1835026897788405E-2</v>
      </c>
      <c r="I15" s="24">
        <v>56</v>
      </c>
      <c r="J15" s="23">
        <f t="shared" si="0"/>
        <v>3.9149888143176735E-3</v>
      </c>
    </row>
    <row r="16" spans="1:14">
      <c r="A16" s="19" t="s">
        <v>2</v>
      </c>
      <c r="B16" s="20">
        <v>30</v>
      </c>
      <c r="C16" s="19" t="s">
        <v>2</v>
      </c>
      <c r="D16" s="19" t="s">
        <v>2</v>
      </c>
      <c r="E16" s="21">
        <v>268</v>
      </c>
      <c r="F16" s="22">
        <v>1.558139534883721E-2</v>
      </c>
      <c r="G16" s="4">
        <v>150</v>
      </c>
      <c r="H16" s="23">
        <f t="shared" si="0"/>
        <v>8.9659294680215183E-3</v>
      </c>
      <c r="I16" s="24">
        <v>118</v>
      </c>
      <c r="J16" s="23">
        <f t="shared" si="0"/>
        <v>8.2494407158836686E-3</v>
      </c>
    </row>
    <row r="17" spans="1:10">
      <c r="A17" s="19" t="s">
        <v>30</v>
      </c>
      <c r="B17" s="20">
        <v>21</v>
      </c>
      <c r="C17" s="19" t="s">
        <v>53</v>
      </c>
      <c r="D17" s="19" t="s">
        <v>30</v>
      </c>
      <c r="E17" s="21">
        <v>269</v>
      </c>
      <c r="F17" s="22">
        <v>1.563953488372093E-2</v>
      </c>
      <c r="G17" s="4">
        <v>120</v>
      </c>
      <c r="H17" s="23">
        <f t="shared" si="0"/>
        <v>7.1727435744172148E-3</v>
      </c>
      <c r="I17" s="24">
        <v>149</v>
      </c>
      <c r="J17" s="23">
        <f t="shared" si="0"/>
        <v>1.0416666666666666E-2</v>
      </c>
    </row>
    <row r="18" spans="1:10">
      <c r="A18" s="19" t="s">
        <v>4</v>
      </c>
      <c r="B18" s="20">
        <v>13</v>
      </c>
      <c r="C18" s="19" t="s">
        <v>4</v>
      </c>
      <c r="D18" s="19" t="s">
        <v>4</v>
      </c>
      <c r="E18" s="21">
        <v>273</v>
      </c>
      <c r="F18" s="22">
        <v>1.5872093023255814E-2</v>
      </c>
      <c r="G18" s="4">
        <v>200</v>
      </c>
      <c r="H18" s="23">
        <f t="shared" si="0"/>
        <v>1.1954572624028692E-2</v>
      </c>
      <c r="I18" s="24">
        <v>73</v>
      </c>
      <c r="J18" s="23">
        <f t="shared" si="0"/>
        <v>5.1034675615212527E-3</v>
      </c>
    </row>
    <row r="19" spans="1:10">
      <c r="A19" s="19" t="s">
        <v>5</v>
      </c>
      <c r="B19" s="20">
        <v>8</v>
      </c>
      <c r="C19" s="19" t="s">
        <v>5</v>
      </c>
      <c r="D19" s="19" t="s">
        <v>5</v>
      </c>
      <c r="E19" s="21">
        <v>299</v>
      </c>
      <c r="F19" s="22">
        <v>1.7383720930232559E-2</v>
      </c>
      <c r="G19" s="4">
        <v>181</v>
      </c>
      <c r="H19" s="23">
        <f t="shared" si="0"/>
        <v>1.0818888224745965E-2</v>
      </c>
      <c r="I19" s="24">
        <v>118</v>
      </c>
      <c r="J19" s="23">
        <f t="shared" si="0"/>
        <v>8.2494407158836686E-3</v>
      </c>
    </row>
    <row r="20" spans="1:10">
      <c r="A20" s="19" t="s">
        <v>32</v>
      </c>
      <c r="B20" s="20">
        <v>31</v>
      </c>
      <c r="C20" s="19" t="s">
        <v>52</v>
      </c>
      <c r="D20" s="19" t="s">
        <v>32</v>
      </c>
      <c r="E20" s="21">
        <v>329</v>
      </c>
      <c r="F20" s="22">
        <v>1.9127906976744186E-2</v>
      </c>
      <c r="G20" s="4">
        <v>168</v>
      </c>
      <c r="H20" s="23">
        <f t="shared" si="0"/>
        <v>1.00418410041841E-2</v>
      </c>
      <c r="I20" s="24">
        <v>161</v>
      </c>
      <c r="J20" s="23">
        <f t="shared" si="0"/>
        <v>1.1255592841163311E-2</v>
      </c>
    </row>
    <row r="21" spans="1:10">
      <c r="A21" s="19" t="s">
        <v>6</v>
      </c>
      <c r="B21" s="20">
        <v>7</v>
      </c>
      <c r="C21" s="19" t="s">
        <v>6</v>
      </c>
      <c r="D21" s="19" t="s">
        <v>6</v>
      </c>
      <c r="E21" s="21">
        <v>354</v>
      </c>
      <c r="F21" s="22">
        <v>2.0581395348837211E-2</v>
      </c>
      <c r="G21" s="4">
        <v>220</v>
      </c>
      <c r="H21" s="23">
        <f t="shared" si="0"/>
        <v>1.3150029886431561E-2</v>
      </c>
      <c r="I21" s="24">
        <v>134</v>
      </c>
      <c r="J21" s="23">
        <f t="shared" si="0"/>
        <v>9.3680089485458605E-3</v>
      </c>
    </row>
    <row r="22" spans="1:10">
      <c r="A22" s="19" t="s">
        <v>7</v>
      </c>
      <c r="B22" s="20">
        <v>14</v>
      </c>
      <c r="C22" s="19" t="s">
        <v>51</v>
      </c>
      <c r="D22" s="19" t="s">
        <v>7</v>
      </c>
      <c r="E22" s="21">
        <v>410</v>
      </c>
      <c r="F22" s="22">
        <v>2.3837209302325579E-2</v>
      </c>
      <c r="G22" s="4">
        <v>202</v>
      </c>
      <c r="H22" s="23">
        <f t="shared" si="0"/>
        <v>1.2074118350268977E-2</v>
      </c>
      <c r="I22" s="24">
        <v>208</v>
      </c>
      <c r="J22" s="23">
        <f t="shared" si="0"/>
        <v>1.45413870246085E-2</v>
      </c>
    </row>
    <row r="23" spans="1:10">
      <c r="A23" s="19" t="s">
        <v>17</v>
      </c>
      <c r="B23" s="20">
        <v>24</v>
      </c>
      <c r="C23" s="19" t="s">
        <v>50</v>
      </c>
      <c r="D23" s="19" t="s">
        <v>17</v>
      </c>
      <c r="E23" s="21">
        <v>573</v>
      </c>
      <c r="F23" s="22">
        <v>3.3313953488372093E-2</v>
      </c>
      <c r="G23" s="4">
        <v>308</v>
      </c>
      <c r="H23" s="23">
        <f t="shared" si="0"/>
        <v>1.8410041841004185E-2</v>
      </c>
      <c r="I23" s="24">
        <v>265</v>
      </c>
      <c r="J23" s="23">
        <f t="shared" si="0"/>
        <v>1.852628635346756E-2</v>
      </c>
    </row>
    <row r="24" spans="1:10">
      <c r="A24" s="19" t="s">
        <v>8</v>
      </c>
      <c r="B24" s="20">
        <v>10</v>
      </c>
      <c r="C24" s="19" t="s">
        <v>8</v>
      </c>
      <c r="D24" s="19" t="s">
        <v>8</v>
      </c>
      <c r="E24" s="21">
        <v>594</v>
      </c>
      <c r="F24" s="22">
        <v>3.4534883720930235E-2</v>
      </c>
      <c r="G24" s="4">
        <v>357</v>
      </c>
      <c r="H24" s="23">
        <f t="shared" si="0"/>
        <v>2.1338912133891212E-2</v>
      </c>
      <c r="I24" s="24">
        <v>237</v>
      </c>
      <c r="J24" s="23">
        <f t="shared" si="0"/>
        <v>1.6568791946308725E-2</v>
      </c>
    </row>
    <row r="25" spans="1:10">
      <c r="A25" s="19" t="s">
        <v>27</v>
      </c>
      <c r="B25" s="20">
        <v>23</v>
      </c>
      <c r="C25" s="19" t="s">
        <v>49</v>
      </c>
      <c r="D25" s="19" t="s">
        <v>27</v>
      </c>
      <c r="E25" s="21">
        <v>715</v>
      </c>
      <c r="F25" s="22">
        <v>4.1569767441860465E-2</v>
      </c>
      <c r="G25" s="4">
        <v>358</v>
      </c>
      <c r="H25" s="23">
        <f t="shared" si="0"/>
        <v>2.1398684997011357E-2</v>
      </c>
      <c r="I25" s="24">
        <v>357</v>
      </c>
      <c r="J25" s="23">
        <f t="shared" si="0"/>
        <v>2.4958053691275166E-2</v>
      </c>
    </row>
    <row r="26" spans="1:10">
      <c r="A26" s="19" t="s">
        <v>25</v>
      </c>
      <c r="B26" s="20">
        <v>17</v>
      </c>
      <c r="C26" s="19" t="s">
        <v>48</v>
      </c>
      <c r="D26" s="19" t="s">
        <v>25</v>
      </c>
      <c r="E26" s="21">
        <v>719</v>
      </c>
      <c r="F26" s="22">
        <v>4.180232558139535E-2</v>
      </c>
      <c r="G26" s="4">
        <v>429</v>
      </c>
      <c r="H26" s="23">
        <f t="shared" si="0"/>
        <v>2.5642558278541543E-2</v>
      </c>
      <c r="I26" s="24">
        <v>290</v>
      </c>
      <c r="J26" s="23">
        <f t="shared" si="0"/>
        <v>2.0274049217002238E-2</v>
      </c>
    </row>
    <row r="27" spans="1:10">
      <c r="A27" s="19" t="s">
        <v>26</v>
      </c>
      <c r="B27" s="20">
        <v>5</v>
      </c>
      <c r="C27" s="19" t="s">
        <v>47</v>
      </c>
      <c r="D27" s="19" t="s">
        <v>26</v>
      </c>
      <c r="E27" s="21">
        <v>749</v>
      </c>
      <c r="F27" s="22">
        <v>4.3546511627906979E-2</v>
      </c>
      <c r="G27" s="4">
        <v>465</v>
      </c>
      <c r="H27" s="23">
        <f t="shared" si="0"/>
        <v>2.7794381350866707E-2</v>
      </c>
      <c r="I27" s="24">
        <v>284</v>
      </c>
      <c r="J27" s="23">
        <f t="shared" si="0"/>
        <v>1.9854586129753916E-2</v>
      </c>
    </row>
    <row r="28" spans="1:10">
      <c r="A28" s="19" t="s">
        <v>0</v>
      </c>
      <c r="B28" s="20">
        <v>27</v>
      </c>
      <c r="C28" s="19" t="s">
        <v>0</v>
      </c>
      <c r="D28" s="19" t="s">
        <v>0</v>
      </c>
      <c r="E28" s="21">
        <v>769</v>
      </c>
      <c r="F28" s="22">
        <v>4.4709302325581401E-2</v>
      </c>
      <c r="G28" s="4">
        <v>424</v>
      </c>
      <c r="H28" s="23">
        <f t="shared" si="0"/>
        <v>2.5343693962940825E-2</v>
      </c>
      <c r="I28" s="24">
        <v>345</v>
      </c>
      <c r="J28" s="23">
        <f t="shared" si="0"/>
        <v>2.4119127516778523E-2</v>
      </c>
    </row>
    <row r="29" spans="1:10">
      <c r="A29" s="19" t="s">
        <v>10</v>
      </c>
      <c r="B29" s="20">
        <v>6</v>
      </c>
      <c r="C29" s="19" t="s">
        <v>10</v>
      </c>
      <c r="D29" s="19" t="s">
        <v>10</v>
      </c>
      <c r="E29" s="21">
        <v>912</v>
      </c>
      <c r="F29" s="22">
        <v>5.3023255813953486E-2</v>
      </c>
      <c r="G29" s="4">
        <v>573</v>
      </c>
      <c r="H29" s="23">
        <f t="shared" si="0"/>
        <v>3.4249850567842202E-2</v>
      </c>
      <c r="I29" s="24">
        <v>339</v>
      </c>
      <c r="J29" s="23">
        <f t="shared" si="0"/>
        <v>2.3699664429530202E-2</v>
      </c>
    </row>
    <row r="30" spans="1:10">
      <c r="A30" s="19" t="s">
        <v>9</v>
      </c>
      <c r="B30" s="20">
        <v>2</v>
      </c>
      <c r="C30" s="19" t="s">
        <v>46</v>
      </c>
      <c r="D30" s="19" t="s">
        <v>9</v>
      </c>
      <c r="E30" s="21">
        <v>914</v>
      </c>
      <c r="F30" s="22">
        <v>5.3139534883720925E-2</v>
      </c>
      <c r="G30" s="4">
        <v>499</v>
      </c>
      <c r="H30" s="23">
        <f t="shared" si="0"/>
        <v>2.9826658696951586E-2</v>
      </c>
      <c r="I30" s="24">
        <v>415</v>
      </c>
      <c r="J30" s="23">
        <f t="shared" si="0"/>
        <v>2.9012863534675616E-2</v>
      </c>
    </row>
    <row r="31" spans="1:10">
      <c r="A31" s="19" t="s">
        <v>15</v>
      </c>
      <c r="B31" s="20">
        <v>1</v>
      </c>
      <c r="C31" s="19" t="s">
        <v>45</v>
      </c>
      <c r="D31" s="19" t="s">
        <v>15</v>
      </c>
      <c r="E31" s="21">
        <v>964</v>
      </c>
      <c r="F31" s="22">
        <v>5.6046511627906977E-2</v>
      </c>
      <c r="G31" s="4">
        <v>658</v>
      </c>
      <c r="H31" s="23">
        <f t="shared" si="0"/>
        <v>3.9330543933054393E-2</v>
      </c>
      <c r="I31" s="24">
        <v>306</v>
      </c>
      <c r="J31" s="23">
        <f t="shared" si="0"/>
        <v>2.139261744966443E-2</v>
      </c>
    </row>
    <row r="32" spans="1:10">
      <c r="A32" s="19" t="s">
        <v>58</v>
      </c>
      <c r="B32" s="20">
        <v>15</v>
      </c>
      <c r="C32" s="19" t="s">
        <v>44</v>
      </c>
      <c r="D32" s="19" t="s">
        <v>28</v>
      </c>
      <c r="E32" s="21">
        <v>1249</v>
      </c>
      <c r="F32" s="22">
        <v>7.2616279069767448E-2</v>
      </c>
      <c r="G32" s="4">
        <v>596</v>
      </c>
      <c r="H32" s="23">
        <f t="shared" si="0"/>
        <v>3.5624626419605496E-2</v>
      </c>
      <c r="I32" s="24">
        <v>653</v>
      </c>
      <c r="J32" s="23">
        <f t="shared" si="0"/>
        <v>4.5651565995525729E-2</v>
      </c>
    </row>
    <row r="33" spans="1:10">
      <c r="A33" s="19" t="s">
        <v>11</v>
      </c>
      <c r="B33" s="20">
        <v>29</v>
      </c>
      <c r="C33" s="19" t="s">
        <v>43</v>
      </c>
      <c r="D33" s="19" t="s">
        <v>11</v>
      </c>
      <c r="E33" s="21">
        <v>1273</v>
      </c>
      <c r="F33" s="22">
        <v>7.401162790697674E-2</v>
      </c>
      <c r="G33" s="4">
        <v>764</v>
      </c>
      <c r="H33" s="23">
        <f t="shared" si="0"/>
        <v>4.5666467423789603E-2</v>
      </c>
      <c r="I33" s="24">
        <v>509</v>
      </c>
      <c r="J33" s="23">
        <f t="shared" si="0"/>
        <v>3.5584451901565999E-2</v>
      </c>
    </row>
    <row r="34" spans="1:10">
      <c r="A34" s="19" t="s">
        <v>12</v>
      </c>
      <c r="B34" s="20">
        <v>3</v>
      </c>
      <c r="C34" s="19" t="s">
        <v>12</v>
      </c>
      <c r="D34" s="19" t="s">
        <v>12</v>
      </c>
      <c r="E34" s="21">
        <v>1799</v>
      </c>
      <c r="F34" s="22">
        <v>0.10459302325581396</v>
      </c>
      <c r="G34" s="4">
        <v>1026</v>
      </c>
      <c r="H34" s="23">
        <f t="shared" si="0"/>
        <v>6.1326957561267187E-2</v>
      </c>
      <c r="I34" s="24">
        <v>773</v>
      </c>
      <c r="J34" s="23">
        <f t="shared" si="0"/>
        <v>5.4040827740492167E-2</v>
      </c>
    </row>
    <row r="35" spans="1:10">
      <c r="A35" s="19" t="s">
        <v>29</v>
      </c>
      <c r="B35" s="20">
        <v>12</v>
      </c>
      <c r="C35" s="19" t="s">
        <v>42</v>
      </c>
      <c r="D35" s="19" t="s">
        <v>29</v>
      </c>
      <c r="E35" s="21">
        <v>2088</v>
      </c>
      <c r="F35" s="22">
        <v>0.1213953488372093</v>
      </c>
      <c r="G35" s="4">
        <v>1111</v>
      </c>
      <c r="H35" s="23">
        <f t="shared" si="0"/>
        <v>6.6407650926479378E-2</v>
      </c>
      <c r="I35" s="24">
        <v>977</v>
      </c>
      <c r="J35" s="23">
        <f t="shared" si="0"/>
        <v>6.8302572706935127E-2</v>
      </c>
    </row>
    <row r="36" spans="1:10">
      <c r="A36" s="19" t="s">
        <v>14</v>
      </c>
      <c r="B36" s="20">
        <v>20</v>
      </c>
      <c r="C36" s="19" t="s">
        <v>14</v>
      </c>
      <c r="D36" s="19" t="s">
        <v>14</v>
      </c>
      <c r="E36" s="21">
        <v>3958</v>
      </c>
      <c r="F36" s="22">
        <v>0.23011627906976745</v>
      </c>
      <c r="G36" s="4">
        <v>2655</v>
      </c>
      <c r="H36" s="23">
        <f t="shared" si="0"/>
        <v>0.15869695158398087</v>
      </c>
      <c r="I36" s="24">
        <v>1303</v>
      </c>
      <c r="J36" s="23">
        <f t="shared" si="0"/>
        <v>9.1093400447427295E-2</v>
      </c>
    </row>
    <row r="37" spans="1:10">
      <c r="A37" s="19" t="s">
        <v>13</v>
      </c>
      <c r="B37" s="20">
        <v>16</v>
      </c>
      <c r="C37" s="19" t="s">
        <v>13</v>
      </c>
      <c r="D37" s="19" t="s">
        <v>13</v>
      </c>
      <c r="E37" s="21">
        <v>4479</v>
      </c>
      <c r="F37" s="22">
        <v>0.26040697674418606</v>
      </c>
      <c r="G37" s="4">
        <v>1273</v>
      </c>
      <c r="H37" s="23">
        <f t="shared" si="0"/>
        <v>7.6090854751942619E-2</v>
      </c>
      <c r="I37" s="24">
        <v>3206</v>
      </c>
      <c r="J37" s="23">
        <f t="shared" si="0"/>
        <v>0.2241331096196868</v>
      </c>
    </row>
    <row r="38" spans="1:10">
      <c r="A38" s="19" t="s">
        <v>16</v>
      </c>
      <c r="B38" s="20">
        <v>19</v>
      </c>
      <c r="C38" s="19" t="s">
        <v>41</v>
      </c>
      <c r="D38" s="19" t="s">
        <v>16</v>
      </c>
      <c r="E38" s="21">
        <v>6354</v>
      </c>
      <c r="F38" s="22">
        <v>0.36941860465116277</v>
      </c>
      <c r="G38" s="4">
        <v>3549</v>
      </c>
      <c r="H38" s="23">
        <f t="shared" si="0"/>
        <v>0.21213389121338913</v>
      </c>
      <c r="I38" s="24">
        <v>2805</v>
      </c>
      <c r="J38" s="23">
        <f t="shared" si="0"/>
        <v>0.1960989932885906</v>
      </c>
    </row>
    <row r="39" spans="1:10" ht="15" customHeight="1"/>
    <row r="40" spans="1:10">
      <c r="B40" s="29" t="s">
        <v>56</v>
      </c>
      <c r="C40" s="29"/>
      <c r="D40" s="25"/>
      <c r="E40" s="26">
        <f>SUM(E12:E38)</f>
        <v>31034</v>
      </c>
      <c r="F40" s="27">
        <v>1</v>
      </c>
      <c r="G40" s="26">
        <f>SUM(G12:G38)</f>
        <v>16730</v>
      </c>
      <c r="H40" s="28">
        <f>(AVERAGE(H12:H38))</f>
        <v>3.7037037037037035E-2</v>
      </c>
      <c r="I40" s="26">
        <f>SUM(I12:I38)</f>
        <v>14304</v>
      </c>
      <c r="J40" s="28">
        <f>(AVERAGE(J12:J38))</f>
        <v>3.7037037037037035E-2</v>
      </c>
    </row>
  </sheetData>
  <sortState ref="A12:Q38">
    <sortCondition ref="E12:E38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Figure A.2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Boydstun</dc:creator>
  <cp:lastModifiedBy>Amber</cp:lastModifiedBy>
  <cp:lastPrinted>2013-04-09T03:02:43Z</cp:lastPrinted>
  <dcterms:created xsi:type="dcterms:W3CDTF">2011-05-12T14:21:42Z</dcterms:created>
  <dcterms:modified xsi:type="dcterms:W3CDTF">2013-04-09T03:03:27Z</dcterms:modified>
</cp:coreProperties>
</file>